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I:\KẾ TOÁN VẠN PHÚC\CÔNG KHAI 2024\CÔNG KHAI 2024 QT 2023\CÔNG KHAI QĐ BỔ SUNG DT\Bổ sung SXH 2024\"/>
    </mc:Choice>
  </mc:AlternateContent>
  <bookViews>
    <workbookView xWindow="0" yWindow="0" windowWidth="28800" windowHeight="11535"/>
  </bookViews>
  <sheets>
    <sheet name="Sốt XH" sheetId="6" r:id="rId1"/>
    <sheet name="Sheet2" sheetId="2" r:id="rId2"/>
  </sheets>
  <definedNames>
    <definedName name="_xlnm.Print_Titles" localSheetId="0">'Sốt XH'!$9:$10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6" i="6" l="1"/>
  <c r="E32" i="6"/>
  <c r="E24" i="6"/>
  <c r="E30" i="6" l="1"/>
  <c r="G46" i="6"/>
  <c r="G45" i="6"/>
  <c r="G44" i="6"/>
  <c r="F44" i="6"/>
  <c r="E44" i="6"/>
  <c r="G43" i="6"/>
  <c r="F43" i="6"/>
  <c r="G42" i="6"/>
  <c r="G41" i="6"/>
  <c r="G40" i="6" s="1"/>
  <c r="F40" i="6"/>
  <c r="G39" i="6"/>
  <c r="G38" i="6"/>
  <c r="F38" i="6"/>
  <c r="G37" i="6"/>
  <c r="G36" i="6" s="1"/>
  <c r="F36" i="6"/>
  <c r="G35" i="6"/>
  <c r="G34" i="6"/>
  <c r="F34" i="6"/>
  <c r="G33" i="6"/>
  <c r="G32" i="6" s="1"/>
  <c r="F32" i="6"/>
  <c r="F31" i="6"/>
  <c r="G31" i="6" s="1"/>
  <c r="G30" i="6" s="1"/>
  <c r="G28" i="6"/>
  <c r="G27" i="6" s="1"/>
  <c r="F27" i="6"/>
  <c r="G25" i="6"/>
  <c r="G24" i="6" s="1"/>
  <c r="F24" i="6"/>
  <c r="G20" i="6"/>
  <c r="G18" i="6" s="1"/>
  <c r="F20" i="6"/>
  <c r="F18" i="6" s="1"/>
  <c r="E18" i="6"/>
  <c r="C17" i="6"/>
  <c r="E12" i="6"/>
  <c r="E11" i="6" s="1"/>
  <c r="C12" i="6"/>
  <c r="C11" i="6" s="1"/>
  <c r="G21" i="6" l="1"/>
  <c r="F30" i="6"/>
  <c r="F21" i="6" s="1"/>
</calcChain>
</file>

<file path=xl/sharedStrings.xml><?xml version="1.0" encoding="utf-8"?>
<sst xmlns="http://schemas.openxmlformats.org/spreadsheetml/2006/main" count="95" uniqueCount="62">
  <si>
    <t>Đơn vị: đồng</t>
  </si>
  <si>
    <t>Số TT</t>
  </si>
  <si>
    <t>Nội dung</t>
  </si>
  <si>
    <t>Loại khoản</t>
  </si>
  <si>
    <t>Loại</t>
  </si>
  <si>
    <t>Khoản</t>
  </si>
  <si>
    <t>Dự toán giao</t>
  </si>
  <si>
    <t xml:space="preserve">Tổng dự toán chi ngân sách </t>
  </si>
  <si>
    <t>Trong đó:</t>
  </si>
  <si>
    <t>-</t>
  </si>
  <si>
    <t xml:space="preserve">Nguồn </t>
  </si>
  <si>
    <t>Quốc phòng</t>
  </si>
  <si>
    <t>010</t>
  </si>
  <si>
    <t>011</t>
  </si>
  <si>
    <t>An ninh</t>
  </si>
  <si>
    <t>040</t>
  </si>
  <si>
    <t>041</t>
  </si>
  <si>
    <t>Chi sự nghiệp y tế</t>
  </si>
  <si>
    <t>130</t>
  </si>
  <si>
    <t>Chi sự nghiệp văn hóa thông tin</t>
  </si>
  <si>
    <t>160</t>
  </si>
  <si>
    <t>161</t>
  </si>
  <si>
    <t>Chi sự nghiệp phát thanh</t>
  </si>
  <si>
    <t>190</t>
  </si>
  <si>
    <t>191</t>
  </si>
  <si>
    <t>Chi sự nghiệp thể dục thể thao</t>
  </si>
  <si>
    <t>220</t>
  </si>
  <si>
    <t>221</t>
  </si>
  <si>
    <t>Chi sự nghiệp bảo vệ môi trường</t>
  </si>
  <si>
    <t>250</t>
  </si>
  <si>
    <t>278</t>
  </si>
  <si>
    <t>Chi hoạt động kinh tế</t>
  </si>
  <si>
    <t>280</t>
  </si>
  <si>
    <t>338</t>
  </si>
  <si>
    <t>Hoạt động của cơ quan quản lý nhà nước, Đảng, đoàn thể</t>
  </si>
  <si>
    <t>340</t>
  </si>
  <si>
    <t>Chi bảo đảm xã hội</t>
  </si>
  <si>
    <t>370</t>
  </si>
  <si>
    <t>398</t>
  </si>
  <si>
    <t>Kinh phí được giao tự chủ</t>
  </si>
  <si>
    <t>Kinh phí không giao tự chủ</t>
  </si>
  <si>
    <t>KP thực hiện chính sách tiền lương</t>
  </si>
  <si>
    <t>I</t>
  </si>
  <si>
    <t>Dự toán giao thu ngân sách quận</t>
  </si>
  <si>
    <t>Dự toán giao đơn vị thu nộp NSNN</t>
  </si>
  <si>
    <t>1.1</t>
  </si>
  <si>
    <t>Phí lệ phí</t>
  </si>
  <si>
    <t>1.2</t>
  </si>
  <si>
    <t>Thuế sử dụng đất PNN</t>
  </si>
  <si>
    <t>1.3</t>
  </si>
  <si>
    <t>Thu hoa lợi công sản trên đất công</t>
  </si>
  <si>
    <t>1.4</t>
  </si>
  <si>
    <t>Thu khác</t>
  </si>
  <si>
    <t>II</t>
  </si>
  <si>
    <t>Biểu số 02</t>
  </si>
  <si>
    <t>Nguồn thu được để lại đơn vị</t>
  </si>
  <si>
    <t>Chương 799</t>
  </si>
  <si>
    <t>Biểu số 02 - Ban hành kèm theo Thông tư số 90/2018/TT-BTC ngày 28/9/2018 của Bộ Tài chính</t>
  </si>
  <si>
    <t xml:space="preserve">Kinh phí hỗ trợ cho cộng tác viên dân số </t>
  </si>
  <si>
    <t>UBND PHƯỜNG VẠN PHÚC</t>
  </si>
  <si>
    <t>DỰ TOÁN THU CHI NGÂN SÁCH NHÀ NƯỚC NĂM 2024 
PHẦN BỔ SUNG, ĐIỀU CHỈNH CÁC NHIỆM VỤ CHI NGÂN SÁCH</t>
  </si>
  <si>
    <t>(Kèm theo Quyết định số 193/QĐ-UBND ngày 05/9/2024 của UBND phường Vạn Phúc)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</si>
</sst>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_);_(* \(#,##0\);_(* &quot;-&quot;??_);_(@_)"/>
    <numFmt numFmtId="165" formatCode="&quot; &quot;#,##0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i/>
      <sz val="14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name val="Times New Roman"/>
      <family val="1"/>
    </font>
    <font>
      <b/>
      <sz val="12"/>
      <color rgb="FF0070C0"/>
      <name val="Times New Roman"/>
      <family val="1"/>
    </font>
    <font>
      <i/>
      <sz val="12"/>
      <color rgb="FF0070C0"/>
      <name val="Times New Roman"/>
      <family val="1"/>
    </font>
    <font>
      <sz val="12"/>
      <color rgb="FF0070C0"/>
      <name val="Times New Roman"/>
      <family val="1"/>
    </font>
    <font>
      <sz val="12"/>
      <name val="Times New Roman"/>
      <family val="1"/>
    </font>
    <font>
      <b/>
      <i/>
      <sz val="12"/>
      <name val="Times New Roman"/>
      <family val="1"/>
    </font>
    <font>
      <b/>
      <sz val="14"/>
      <color rgb="FF0070C0"/>
      <name val="Times New Roman"/>
      <family val="1"/>
    </font>
    <font>
      <i/>
      <sz val="14"/>
      <color rgb="FF0070C0"/>
      <name val="Times New Roman"/>
      <family val="1"/>
    </font>
    <font>
      <sz val="14"/>
      <color rgb="FF0070C0"/>
      <name val="Times New Roman"/>
      <family val="1"/>
    </font>
    <font>
      <b/>
      <sz val="14"/>
      <name val="Times New Roman"/>
      <family val="1"/>
    </font>
    <font>
      <sz val="14"/>
      <name val="Times New Roman"/>
      <family val="1"/>
    </font>
    <font>
      <i/>
      <sz val="14"/>
      <name val="Times New Roman"/>
      <family val="1"/>
    </font>
    <font>
      <b/>
      <sz val="12"/>
      <color rgb="FF000000"/>
      <name val="Times New Roman"/>
      <family val="1"/>
    </font>
    <font>
      <b/>
      <sz val="12"/>
      <color rgb="FF000000"/>
      <name val="Times New Roman"/>
      <family val="1"/>
      <charset val="163"/>
    </font>
    <font>
      <b/>
      <i/>
      <sz val="12"/>
      <color rgb="FF000000"/>
      <name val="Times New Roman"/>
      <family val="1"/>
    </font>
    <font>
      <b/>
      <i/>
      <sz val="14"/>
      <name val=".VnTime"/>
      <family val="2"/>
    </font>
    <font>
      <i/>
      <sz val="14"/>
      <name val=".VnTime"/>
      <family val="2"/>
    </font>
    <font>
      <sz val="12"/>
      <color rgb="FF000000"/>
      <name val="Times New Roman"/>
      <family val="1"/>
    </font>
    <font>
      <sz val="14"/>
      <name val=".VnTime"/>
      <family val="2"/>
    </font>
    <font>
      <sz val="11"/>
      <color theme="1"/>
      <name val="Times New Roman"/>
      <family val="1"/>
    </font>
    <font>
      <b/>
      <i/>
      <sz val="14"/>
      <color theme="1"/>
      <name val="Times New Roman"/>
      <family val="1"/>
    </font>
    <font>
      <i/>
      <sz val="12"/>
      <color theme="1"/>
      <name val="Times New Roman"/>
      <family val="1"/>
    </font>
    <font>
      <i/>
      <sz val="13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1">
    <xf numFmtId="0" fontId="0" fillId="0" borderId="0" xfId="0"/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/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0" fontId="8" fillId="0" borderId="0" xfId="0" applyFont="1"/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vertical="center" wrapText="1"/>
    </xf>
    <xf numFmtId="0" fontId="9" fillId="0" borderId="0" xfId="0" applyFont="1"/>
    <xf numFmtId="0" fontId="10" fillId="0" borderId="2" xfId="0" quotePrefix="1" applyFont="1" applyBorder="1" applyAlignment="1">
      <alignment horizontal="center" vertical="center" wrapText="1"/>
    </xf>
    <xf numFmtId="0" fontId="10" fillId="0" borderId="2" xfId="0" applyFont="1" applyBorder="1" applyAlignment="1">
      <alignment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0" xfId="0" applyFont="1"/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vertical="center" wrapText="1"/>
    </xf>
    <xf numFmtId="0" fontId="7" fillId="0" borderId="2" xfId="0" quotePrefix="1" applyFont="1" applyBorder="1" applyAlignment="1">
      <alignment horizontal="center" vertical="center" wrapText="1"/>
    </xf>
    <xf numFmtId="0" fontId="7" fillId="0" borderId="0" xfId="0" applyFont="1"/>
    <xf numFmtId="0" fontId="11" fillId="0" borderId="2" xfId="0" quotePrefix="1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0" xfId="0" applyFont="1"/>
    <xf numFmtId="0" fontId="3" fillId="0" borderId="0" xfId="0" quotePrefix="1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6" fillId="0" borderId="0" xfId="0" applyFont="1"/>
    <xf numFmtId="0" fontId="17" fillId="0" borderId="0" xfId="0" applyFont="1"/>
    <xf numFmtId="0" fontId="11" fillId="0" borderId="2" xfId="0" applyFont="1" applyBorder="1" applyAlignment="1">
      <alignment vertical="center" wrapText="1"/>
    </xf>
    <xf numFmtId="3" fontId="7" fillId="0" borderId="0" xfId="0" applyNumberFormat="1" applyFont="1"/>
    <xf numFmtId="3" fontId="8" fillId="0" borderId="0" xfId="0" applyNumberFormat="1" applyFont="1"/>
    <xf numFmtId="3" fontId="10" fillId="0" borderId="0" xfId="0" applyNumberFormat="1" applyFont="1"/>
    <xf numFmtId="3" fontId="9" fillId="0" borderId="0" xfId="0" applyNumberFormat="1" applyFont="1"/>
    <xf numFmtId="3" fontId="10" fillId="0" borderId="2" xfId="1" applyNumberFormat="1" applyFont="1" applyFill="1" applyBorder="1" applyAlignment="1">
      <alignment horizontal="right" vertical="center" wrapText="1"/>
    </xf>
    <xf numFmtId="0" fontId="23" fillId="0" borderId="0" xfId="0" applyFont="1"/>
    <xf numFmtId="0" fontId="25" fillId="0" borderId="0" xfId="0" applyFont="1"/>
    <xf numFmtId="0" fontId="6" fillId="0" borderId="2" xfId="0" applyFont="1" applyBorder="1" applyAlignment="1">
      <alignment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0" borderId="2" xfId="0" applyFont="1" applyBorder="1" applyAlignment="1">
      <alignment vertical="center" wrapText="1"/>
    </xf>
    <xf numFmtId="164" fontId="20" fillId="0" borderId="2" xfId="1" applyNumberFormat="1" applyFont="1" applyBorder="1" applyAlignment="1">
      <alignment horizontal="center" vertical="center" wrapText="1"/>
    </xf>
    <xf numFmtId="164" fontId="0" fillId="0" borderId="2" xfId="1" applyNumberFormat="1" applyFont="1" applyBorder="1"/>
    <xf numFmtId="0" fontId="21" fillId="0" borderId="2" xfId="0" applyFont="1" applyBorder="1" applyAlignment="1">
      <alignment horizontal="center" vertical="center" wrapText="1"/>
    </xf>
    <xf numFmtId="0" fontId="21" fillId="0" borderId="2" xfId="0" applyFont="1" applyBorder="1" applyAlignment="1">
      <alignment vertical="center" wrapText="1"/>
    </xf>
    <xf numFmtId="164" fontId="21" fillId="0" borderId="2" xfId="1" applyNumberFormat="1" applyFont="1" applyBorder="1" applyAlignment="1">
      <alignment horizontal="center" vertical="center" wrapText="1"/>
    </xf>
    <xf numFmtId="164" fontId="22" fillId="0" borderId="2" xfId="1" applyNumberFormat="1" applyFont="1" applyBorder="1"/>
    <xf numFmtId="0" fontId="24" fillId="0" borderId="2" xfId="0" applyFont="1" applyBorder="1" applyAlignment="1">
      <alignment horizontal="center" vertical="center" wrapText="1"/>
    </xf>
    <xf numFmtId="0" fontId="24" fillId="0" borderId="2" xfId="0" applyFont="1" applyBorder="1" applyAlignment="1">
      <alignment vertical="center" wrapText="1"/>
    </xf>
    <xf numFmtId="164" fontId="24" fillId="0" borderId="2" xfId="1" applyNumberFormat="1" applyFont="1" applyBorder="1" applyAlignment="1">
      <alignment horizontal="center" vertical="center" wrapText="1"/>
    </xf>
    <xf numFmtId="164" fontId="25" fillId="0" borderId="2" xfId="1" applyNumberFormat="1" applyFont="1" applyBorder="1"/>
    <xf numFmtId="3" fontId="3" fillId="0" borderId="0" xfId="0" applyNumberFormat="1" applyFont="1" applyFill="1"/>
    <xf numFmtId="0" fontId="3" fillId="0" borderId="0" xfId="0" applyFont="1" applyFill="1"/>
    <xf numFmtId="0" fontId="4" fillId="0" borderId="0" xfId="0" applyFont="1" applyFill="1"/>
    <xf numFmtId="3" fontId="7" fillId="0" borderId="2" xfId="1" applyNumberFormat="1" applyFont="1" applyFill="1" applyBorder="1"/>
    <xf numFmtId="3" fontId="26" fillId="0" borderId="2" xfId="0" applyNumberFormat="1" applyFont="1" applyFill="1" applyBorder="1"/>
    <xf numFmtId="3" fontId="12" fillId="0" borderId="2" xfId="1" applyNumberFormat="1" applyFont="1" applyFill="1" applyBorder="1"/>
    <xf numFmtId="3" fontId="18" fillId="0" borderId="2" xfId="0" applyNumberFormat="1" applyFont="1" applyFill="1" applyBorder="1"/>
    <xf numFmtId="3" fontId="11" fillId="0" borderId="2" xfId="1" applyNumberFormat="1" applyFont="1" applyFill="1" applyBorder="1"/>
    <xf numFmtId="3" fontId="17" fillId="0" borderId="2" xfId="0" applyNumberFormat="1" applyFont="1" applyFill="1" applyBorder="1"/>
    <xf numFmtId="3" fontId="8" fillId="0" borderId="2" xfId="1" applyNumberFormat="1" applyFont="1" applyFill="1" applyBorder="1" applyAlignment="1">
      <alignment horizontal="right" vertical="center" wrapText="1"/>
    </xf>
    <xf numFmtId="3" fontId="9" fillId="0" borderId="2" xfId="1" applyNumberFormat="1" applyFont="1" applyFill="1" applyBorder="1" applyAlignment="1">
      <alignment horizontal="right" vertical="center" wrapText="1"/>
    </xf>
    <xf numFmtId="3" fontId="7" fillId="0" borderId="2" xfId="1" applyNumberFormat="1" applyFont="1" applyFill="1" applyBorder="1" applyAlignment="1">
      <alignment horizontal="right" vertical="center" wrapText="1"/>
    </xf>
    <xf numFmtId="3" fontId="11" fillId="0" borderId="2" xfId="1" applyNumberFormat="1" applyFont="1" applyFill="1" applyBorder="1" applyAlignment="1">
      <alignment horizontal="right" vertical="center" wrapText="1"/>
    </xf>
    <xf numFmtId="3" fontId="27" fillId="0" borderId="0" xfId="0" applyNumberFormat="1" applyFont="1" applyFill="1" applyAlignment="1">
      <alignment horizontal="right"/>
    </xf>
    <xf numFmtId="0" fontId="28" fillId="0" borderId="0" xfId="0" applyFont="1" applyFill="1"/>
    <xf numFmtId="0" fontId="28" fillId="0" borderId="0" xfId="0" applyFont="1"/>
    <xf numFmtId="165" fontId="28" fillId="0" borderId="0" xfId="0" applyNumberFormat="1" applyFont="1" applyFill="1"/>
    <xf numFmtId="165" fontId="3" fillId="0" borderId="0" xfId="0" applyNumberFormat="1" applyFont="1" applyFill="1"/>
    <xf numFmtId="165" fontId="5" fillId="0" borderId="0" xfId="0" applyNumberFormat="1" applyFont="1" applyFill="1"/>
    <xf numFmtId="0" fontId="0" fillId="0" borderId="0" xfId="0" applyFill="1"/>
    <xf numFmtId="0" fontId="23" fillId="0" borderId="0" xfId="0" applyFont="1" applyFill="1"/>
    <xf numFmtId="0" fontId="25" fillId="0" borderId="0" xfId="0" applyFont="1" applyFill="1"/>
    <xf numFmtId="3" fontId="8" fillId="0" borderId="0" xfId="0" applyNumberFormat="1" applyFont="1" applyFill="1"/>
    <xf numFmtId="3" fontId="9" fillId="0" borderId="0" xfId="0" applyNumberFormat="1" applyFont="1" applyFill="1"/>
    <xf numFmtId="3" fontId="10" fillId="0" borderId="0" xfId="0" applyNumberFormat="1" applyFont="1" applyFill="1"/>
    <xf numFmtId="165" fontId="10" fillId="0" borderId="0" xfId="0" applyNumberFormat="1" applyFont="1" applyFill="1"/>
    <xf numFmtId="165" fontId="7" fillId="0" borderId="0" xfId="0" applyNumberFormat="1" applyFont="1" applyFill="1"/>
    <xf numFmtId="165" fontId="11" fillId="0" borderId="0" xfId="0" applyNumberFormat="1" applyFont="1" applyFill="1"/>
    <xf numFmtId="3" fontId="7" fillId="0" borderId="0" xfId="0" applyNumberFormat="1" applyFont="1" applyFill="1"/>
    <xf numFmtId="0" fontId="2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4" fontId="7" fillId="0" borderId="3" xfId="0" applyNumberFormat="1" applyFont="1" applyFill="1" applyBorder="1" applyAlignment="1">
      <alignment horizontal="center" vertical="center" wrapText="1"/>
    </xf>
    <xf numFmtId="4" fontId="7" fillId="0" borderId="4" xfId="0" applyNumberFormat="1" applyFont="1" applyFill="1" applyBorder="1" applyAlignment="1">
      <alignment horizontal="center" vertical="center" wrapText="1"/>
    </xf>
    <xf numFmtId="4" fontId="7" fillId="0" borderId="5" xfId="0" applyNumberFormat="1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 wrapText="1"/>
    </xf>
    <xf numFmtId="4" fontId="7" fillId="0" borderId="6" xfId="0" applyNumberFormat="1" applyFont="1" applyFill="1" applyBorder="1" applyAlignment="1">
      <alignment horizontal="center" vertical="center" wrapText="1"/>
    </xf>
    <xf numFmtId="4" fontId="7" fillId="0" borderId="7" xfId="0" applyNumberFormat="1" applyFont="1" applyFill="1" applyBorder="1" applyAlignment="1">
      <alignment horizontal="center" vertical="center" wrapText="1"/>
    </xf>
    <xf numFmtId="0" fontId="28" fillId="0" borderId="0" xfId="0" applyFont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9" fillId="0" borderId="0" xfId="0" applyFon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T47"/>
  <sheetViews>
    <sheetView tabSelected="1" zoomScale="80" zoomScaleNormal="80" workbookViewId="0">
      <selection activeCell="A6" sqref="A6:G6"/>
    </sheetView>
  </sheetViews>
  <sheetFormatPr defaultRowHeight="18.75" x14ac:dyDescent="0.3"/>
  <cols>
    <col min="1" max="1" width="4.42578125" style="1" customWidth="1"/>
    <col min="2" max="2" width="62.5703125" style="1" customWidth="1"/>
    <col min="3" max="3" width="7.28515625" style="1" hidden="1" customWidth="1"/>
    <col min="4" max="4" width="7.85546875" style="1" hidden="1" customWidth="1"/>
    <col min="5" max="5" width="30.7109375" style="49" customWidth="1"/>
    <col min="6" max="6" width="15.42578125" style="49" hidden="1" customWidth="1"/>
    <col min="7" max="7" width="45" style="49" hidden="1" customWidth="1"/>
    <col min="8" max="8" width="12.42578125" style="1" bestFit="1" customWidth="1"/>
    <col min="9" max="9" width="16.140625" style="65" bestFit="1" customWidth="1"/>
    <col min="10" max="10" width="15.85546875" style="1" bestFit="1" customWidth="1"/>
    <col min="11" max="11" width="14.28515625" style="1" bestFit="1" customWidth="1"/>
    <col min="12" max="16384" width="9.140625" style="1"/>
  </cols>
  <sheetData>
    <row r="1" spans="1:20" s="63" customFormat="1" ht="15.75" x14ac:dyDescent="0.25">
      <c r="A1" s="87" t="s">
        <v>57</v>
      </c>
      <c r="B1" s="87"/>
      <c r="C1" s="87"/>
      <c r="D1" s="87"/>
      <c r="E1" s="87"/>
      <c r="F1" s="62"/>
      <c r="G1" s="62"/>
      <c r="I1" s="64"/>
    </row>
    <row r="3" spans="1:20" ht="18.75" customHeight="1" x14ac:dyDescent="0.35">
      <c r="A3" s="88" t="s">
        <v>59</v>
      </c>
      <c r="B3" s="88"/>
      <c r="C3" s="88"/>
      <c r="D3" s="88"/>
      <c r="E3" s="61" t="s">
        <v>54</v>
      </c>
      <c r="F3" s="48"/>
      <c r="G3" s="49" t="s">
        <v>54</v>
      </c>
    </row>
    <row r="4" spans="1:20" ht="18.75" customHeight="1" x14ac:dyDescent="0.3">
      <c r="A4" s="88" t="s">
        <v>56</v>
      </c>
      <c r="B4" s="88"/>
      <c r="C4" s="77"/>
      <c r="D4" s="77"/>
      <c r="E4" s="48"/>
      <c r="F4" s="48"/>
    </row>
    <row r="5" spans="1:20" ht="51" customHeight="1" x14ac:dyDescent="0.3">
      <c r="A5" s="89" t="s">
        <v>60</v>
      </c>
      <c r="B5" s="89"/>
      <c r="C5" s="89"/>
      <c r="D5" s="89"/>
      <c r="E5" s="89"/>
      <c r="F5" s="89"/>
      <c r="G5" s="89"/>
    </row>
    <row r="6" spans="1:20" ht="16.5" customHeight="1" x14ac:dyDescent="0.3">
      <c r="A6" s="90" t="s">
        <v>61</v>
      </c>
      <c r="B6" s="90"/>
      <c r="C6" s="90"/>
      <c r="D6" s="90"/>
      <c r="E6" s="90"/>
      <c r="F6" s="90"/>
      <c r="G6" s="90"/>
    </row>
    <row r="7" spans="1:20" hidden="1" x14ac:dyDescent="0.3">
      <c r="A7" s="78"/>
      <c r="B7" s="78"/>
      <c r="C7" s="78"/>
      <c r="D7" s="78"/>
      <c r="E7" s="78"/>
      <c r="F7" s="78"/>
      <c r="G7" s="78"/>
    </row>
    <row r="8" spans="1:20" x14ac:dyDescent="0.3">
      <c r="A8" s="2"/>
      <c r="B8" s="88"/>
      <c r="C8" s="88"/>
      <c r="E8" s="48" t="s">
        <v>0</v>
      </c>
      <c r="F8" s="48"/>
      <c r="G8" s="50" t="s">
        <v>0</v>
      </c>
    </row>
    <row r="9" spans="1:20" s="3" customFormat="1" ht="15.75" customHeight="1" x14ac:dyDescent="0.3">
      <c r="A9" s="80" t="s">
        <v>1</v>
      </c>
      <c r="B9" s="80" t="s">
        <v>2</v>
      </c>
      <c r="C9" s="80" t="s">
        <v>3</v>
      </c>
      <c r="D9" s="80"/>
      <c r="E9" s="81" t="s">
        <v>6</v>
      </c>
      <c r="F9" s="82"/>
      <c r="G9" s="83"/>
      <c r="I9" s="66"/>
      <c r="T9" s="1"/>
    </row>
    <row r="10" spans="1:20" s="3" customFormat="1" ht="19.5" customHeight="1" x14ac:dyDescent="0.3">
      <c r="A10" s="80"/>
      <c r="B10" s="80"/>
      <c r="C10" s="79" t="s">
        <v>4</v>
      </c>
      <c r="D10" s="35" t="s">
        <v>5</v>
      </c>
      <c r="E10" s="84"/>
      <c r="F10" s="85"/>
      <c r="G10" s="86"/>
      <c r="I10" s="66"/>
      <c r="T10" s="1"/>
    </row>
    <row r="11" spans="1:20" customFormat="1" ht="23.25" customHeight="1" x14ac:dyDescent="0.25">
      <c r="A11" s="36" t="s">
        <v>42</v>
      </c>
      <c r="B11" s="37" t="s">
        <v>43</v>
      </c>
      <c r="C11" s="38" t="e">
        <f>+C12+C17</f>
        <v>#REF!</v>
      </c>
      <c r="D11" s="39"/>
      <c r="E11" s="51">
        <f>E12+E17</f>
        <v>0</v>
      </c>
      <c r="F11" s="52"/>
      <c r="G11" s="52"/>
      <c r="I11" s="67"/>
    </row>
    <row r="12" spans="1:20" s="33" customFormat="1" ht="23.25" customHeight="1" x14ac:dyDescent="0.3">
      <c r="A12" s="40">
        <v>1</v>
      </c>
      <c r="B12" s="41" t="s">
        <v>44</v>
      </c>
      <c r="C12" s="42">
        <f>SUM(C13:C16)</f>
        <v>0</v>
      </c>
      <c r="D12" s="43"/>
      <c r="E12" s="53">
        <f>SUM(E13:E16)</f>
        <v>0</v>
      </c>
      <c r="F12" s="54"/>
      <c r="G12" s="54"/>
      <c r="I12" s="68"/>
    </row>
    <row r="13" spans="1:20" s="34" customFormat="1" ht="23.25" customHeight="1" x14ac:dyDescent="0.3">
      <c r="A13" s="44" t="s">
        <v>45</v>
      </c>
      <c r="B13" s="45" t="s">
        <v>46</v>
      </c>
      <c r="C13" s="46"/>
      <c r="D13" s="47"/>
      <c r="E13" s="55">
        <v>0</v>
      </c>
      <c r="F13" s="56"/>
      <c r="G13" s="56"/>
      <c r="I13" s="69"/>
    </row>
    <row r="14" spans="1:20" s="34" customFormat="1" ht="23.25" customHeight="1" x14ac:dyDescent="0.3">
      <c r="A14" s="44" t="s">
        <v>47</v>
      </c>
      <c r="B14" s="45" t="s">
        <v>48</v>
      </c>
      <c r="C14" s="46"/>
      <c r="D14" s="47"/>
      <c r="E14" s="55">
        <v>0</v>
      </c>
      <c r="F14" s="56"/>
      <c r="G14" s="56"/>
      <c r="I14" s="69"/>
    </row>
    <row r="15" spans="1:20" s="34" customFormat="1" ht="23.25" customHeight="1" x14ac:dyDescent="0.3">
      <c r="A15" s="44" t="s">
        <v>49</v>
      </c>
      <c r="B15" s="45" t="s">
        <v>50</v>
      </c>
      <c r="C15" s="46"/>
      <c r="D15" s="47"/>
      <c r="E15" s="55">
        <v>0</v>
      </c>
      <c r="F15" s="56"/>
      <c r="G15" s="56"/>
      <c r="I15" s="69"/>
    </row>
    <row r="16" spans="1:20" s="34" customFormat="1" ht="23.25" customHeight="1" x14ac:dyDescent="0.3">
      <c r="A16" s="44" t="s">
        <v>51</v>
      </c>
      <c r="B16" s="45" t="s">
        <v>52</v>
      </c>
      <c r="C16" s="46"/>
      <c r="D16" s="47"/>
      <c r="E16" s="55">
        <v>0</v>
      </c>
      <c r="F16" s="56"/>
      <c r="G16" s="56"/>
      <c r="I16" s="69"/>
    </row>
    <row r="17" spans="1:20" s="33" customFormat="1" ht="23.25" customHeight="1" x14ac:dyDescent="0.3">
      <c r="A17" s="40">
        <v>2</v>
      </c>
      <c r="B17" s="41" t="s">
        <v>44</v>
      </c>
      <c r="C17" s="42" t="e">
        <f>SUM(#REF!)</f>
        <v>#REF!</v>
      </c>
      <c r="D17" s="43"/>
      <c r="E17" s="53">
        <v>0</v>
      </c>
      <c r="F17" s="54"/>
      <c r="G17" s="54"/>
      <c r="I17" s="68"/>
    </row>
    <row r="18" spans="1:20" s="6" customFormat="1" x14ac:dyDescent="0.3">
      <c r="A18" s="4" t="s">
        <v>53</v>
      </c>
      <c r="B18" s="5" t="s">
        <v>7</v>
      </c>
      <c r="C18" s="4"/>
      <c r="D18" s="4"/>
      <c r="E18" s="57">
        <f>SUM(E20:E23)</f>
        <v>172137000</v>
      </c>
      <c r="F18" s="57" t="e">
        <f t="shared" ref="F18:G18" si="0">SUM(F20:F23)</f>
        <v>#REF!</v>
      </c>
      <c r="G18" s="57" t="e">
        <f t="shared" si="0"/>
        <v>#REF!</v>
      </c>
      <c r="I18" s="70"/>
      <c r="J18" s="29"/>
      <c r="K18" s="29"/>
      <c r="T18" s="22"/>
    </row>
    <row r="19" spans="1:20" s="9" customFormat="1" x14ac:dyDescent="0.3">
      <c r="A19" s="7"/>
      <c r="B19" s="8" t="s">
        <v>8</v>
      </c>
      <c r="C19" s="7"/>
      <c r="D19" s="7"/>
      <c r="E19" s="58"/>
      <c r="F19" s="58"/>
      <c r="G19" s="58"/>
      <c r="I19" s="71"/>
      <c r="J19" s="31"/>
      <c r="K19" s="31"/>
      <c r="T19" s="23"/>
    </row>
    <row r="20" spans="1:20" s="13" customFormat="1" x14ac:dyDescent="0.3">
      <c r="A20" s="10" t="s">
        <v>9</v>
      </c>
      <c r="B20" s="11" t="s">
        <v>39</v>
      </c>
      <c r="C20" s="12" t="s">
        <v>10</v>
      </c>
      <c r="D20" s="12">
        <v>13</v>
      </c>
      <c r="E20" s="32">
        <v>0</v>
      </c>
      <c r="F20" s="32" t="e">
        <f>#REF!+#REF!+#REF!+#REF!</f>
        <v>#REF!</v>
      </c>
      <c r="G20" s="32" t="e">
        <f>#REF!+#REF!+#REF!+#REF!</f>
        <v>#REF!</v>
      </c>
      <c r="H20" s="30"/>
      <c r="I20" s="72"/>
      <c r="J20" s="30"/>
      <c r="K20" s="30"/>
      <c r="T20" s="24"/>
    </row>
    <row r="21" spans="1:20" s="13" customFormat="1" x14ac:dyDescent="0.3">
      <c r="A21" s="10" t="s">
        <v>9</v>
      </c>
      <c r="B21" s="11" t="s">
        <v>40</v>
      </c>
      <c r="C21" s="12" t="s">
        <v>10</v>
      </c>
      <c r="D21" s="12">
        <v>12</v>
      </c>
      <c r="E21" s="32">
        <v>172137000</v>
      </c>
      <c r="F21" s="32" t="e">
        <f>F25+F28+F30+F33+F35+F37+F39+F41+#REF!+#REF!+#REF!+#REF!+F45</f>
        <v>#REF!</v>
      </c>
      <c r="G21" s="32" t="e">
        <f>G25+G28+G30+G33+G35+G37+G39+G41+#REF!+#REF!+#REF!+#REF!+G45</f>
        <v>#REF!</v>
      </c>
      <c r="H21" s="30"/>
      <c r="I21" s="72"/>
      <c r="J21" s="30"/>
      <c r="K21" s="30"/>
      <c r="T21" s="24"/>
    </row>
    <row r="22" spans="1:20" s="13" customFormat="1" x14ac:dyDescent="0.3">
      <c r="A22" s="10" t="s">
        <v>9</v>
      </c>
      <c r="B22" s="11" t="s">
        <v>41</v>
      </c>
      <c r="C22" s="12" t="s">
        <v>10</v>
      </c>
      <c r="D22" s="12">
        <v>14</v>
      </c>
      <c r="E22" s="32"/>
      <c r="F22" s="32"/>
      <c r="G22" s="32"/>
      <c r="I22" s="73"/>
      <c r="T22" s="24"/>
    </row>
    <row r="23" spans="1:20" s="13" customFormat="1" x14ac:dyDescent="0.3">
      <c r="A23" s="10" t="s">
        <v>9</v>
      </c>
      <c r="B23" s="11" t="s">
        <v>55</v>
      </c>
      <c r="C23" s="12" t="s">
        <v>10</v>
      </c>
      <c r="D23" s="12">
        <v>14</v>
      </c>
      <c r="E23" s="32"/>
      <c r="F23" s="32"/>
      <c r="G23" s="32">
        <v>90000000</v>
      </c>
      <c r="I23" s="73"/>
      <c r="T23" s="24"/>
    </row>
    <row r="24" spans="1:20" s="17" customFormat="1" x14ac:dyDescent="0.3">
      <c r="A24" s="14">
        <v>1</v>
      </c>
      <c r="B24" s="15" t="s">
        <v>11</v>
      </c>
      <c r="C24" s="16" t="s">
        <v>12</v>
      </c>
      <c r="D24" s="16" t="s">
        <v>13</v>
      </c>
      <c r="E24" s="59">
        <f>+E25</f>
        <v>0</v>
      </c>
      <c r="F24" s="59">
        <f t="shared" ref="F24" si="1">SUM(F25:F25)</f>
        <v>12630000</v>
      </c>
      <c r="G24" s="59">
        <f>SUM(G25:G25)</f>
        <v>-12630000</v>
      </c>
      <c r="I24" s="74"/>
      <c r="T24" s="25"/>
    </row>
    <row r="25" spans="1:20" s="20" customFormat="1" x14ac:dyDescent="0.3">
      <c r="A25" s="18" t="s">
        <v>9</v>
      </c>
      <c r="B25" s="27" t="s">
        <v>40</v>
      </c>
      <c r="C25" s="19">
        <v>12</v>
      </c>
      <c r="D25" s="19"/>
      <c r="E25" s="60"/>
      <c r="F25" s="60">
        <v>12630000</v>
      </c>
      <c r="G25" s="60">
        <f>E25-F25</f>
        <v>-12630000</v>
      </c>
      <c r="I25" s="75"/>
      <c r="T25" s="26"/>
    </row>
    <row r="26" spans="1:20" s="20" customFormat="1" x14ac:dyDescent="0.3">
      <c r="A26" s="18" t="s">
        <v>9</v>
      </c>
      <c r="B26" s="27" t="s">
        <v>41</v>
      </c>
      <c r="C26" s="19"/>
      <c r="D26" s="19"/>
      <c r="E26" s="60"/>
      <c r="F26" s="60"/>
      <c r="G26" s="60"/>
      <c r="I26" s="75"/>
      <c r="T26" s="26"/>
    </row>
    <row r="27" spans="1:20" s="17" customFormat="1" x14ac:dyDescent="0.3">
      <c r="A27" s="14">
        <v>2</v>
      </c>
      <c r="B27" s="15" t="s">
        <v>14</v>
      </c>
      <c r="C27" s="16" t="s">
        <v>15</v>
      </c>
      <c r="D27" s="16" t="s">
        <v>16</v>
      </c>
      <c r="E27" s="59"/>
      <c r="F27" s="59">
        <f t="shared" ref="F27" si="2">SUM(F28:F28)</f>
        <v>9020000</v>
      </c>
      <c r="G27" s="59">
        <f>SUM(G28:G28)</f>
        <v>-9020000</v>
      </c>
      <c r="I27" s="74"/>
      <c r="T27" s="25"/>
    </row>
    <row r="28" spans="1:20" s="20" customFormat="1" x14ac:dyDescent="0.3">
      <c r="A28" s="18" t="s">
        <v>9</v>
      </c>
      <c r="B28" s="27" t="s">
        <v>40</v>
      </c>
      <c r="C28" s="19">
        <v>12</v>
      </c>
      <c r="D28" s="19"/>
      <c r="E28" s="60"/>
      <c r="F28" s="60">
        <v>9020000</v>
      </c>
      <c r="G28" s="60">
        <f>E28-F28</f>
        <v>-9020000</v>
      </c>
      <c r="I28" s="75"/>
      <c r="T28" s="26"/>
    </row>
    <row r="29" spans="1:20" s="20" customFormat="1" x14ac:dyDescent="0.3">
      <c r="A29" s="18" t="s">
        <v>9</v>
      </c>
      <c r="B29" s="27" t="s">
        <v>41</v>
      </c>
      <c r="C29" s="19"/>
      <c r="D29" s="19"/>
      <c r="E29" s="60"/>
      <c r="F29" s="60"/>
      <c r="G29" s="60"/>
      <c r="I29" s="75"/>
      <c r="T29" s="26"/>
    </row>
    <row r="30" spans="1:20" s="17" customFormat="1" x14ac:dyDescent="0.3">
      <c r="A30" s="14">
        <v>3</v>
      </c>
      <c r="B30" s="15" t="s">
        <v>17</v>
      </c>
      <c r="C30" s="16" t="s">
        <v>18</v>
      </c>
      <c r="D30" s="14">
        <v>139</v>
      </c>
      <c r="E30" s="59">
        <f>+E31</f>
        <v>172137000</v>
      </c>
      <c r="F30" s="59">
        <f t="shared" ref="F30:G30" si="3">SUM(F31:F31)</f>
        <v>17213700</v>
      </c>
      <c r="G30" s="59">
        <f t="shared" si="3"/>
        <v>154923300</v>
      </c>
      <c r="I30" s="74"/>
      <c r="T30" s="25"/>
    </row>
    <row r="31" spans="1:20" s="20" customFormat="1" x14ac:dyDescent="0.3">
      <c r="A31" s="18" t="s">
        <v>9</v>
      </c>
      <c r="B31" s="27" t="s">
        <v>40</v>
      </c>
      <c r="C31" s="19">
        <v>12</v>
      </c>
      <c r="D31" s="19"/>
      <c r="E31" s="60">
        <v>172137000</v>
      </c>
      <c r="F31" s="60">
        <f>E31*0.1</f>
        <v>17213700</v>
      </c>
      <c r="G31" s="60">
        <f>E31-F31</f>
        <v>154923300</v>
      </c>
      <c r="I31" s="75"/>
      <c r="T31" s="26"/>
    </row>
    <row r="32" spans="1:20" s="17" customFormat="1" x14ac:dyDescent="0.3">
      <c r="A32" s="14">
        <v>4</v>
      </c>
      <c r="B32" s="15" t="s">
        <v>19</v>
      </c>
      <c r="C32" s="16" t="s">
        <v>20</v>
      </c>
      <c r="D32" s="16" t="s">
        <v>21</v>
      </c>
      <c r="E32" s="59">
        <f>+E33</f>
        <v>0</v>
      </c>
      <c r="F32" s="59">
        <f t="shared" ref="F32:G32" si="4">SUM(F33:F33)</f>
        <v>16210000</v>
      </c>
      <c r="G32" s="59">
        <f t="shared" si="4"/>
        <v>-16210000</v>
      </c>
      <c r="I32" s="74"/>
      <c r="T32" s="25"/>
    </row>
    <row r="33" spans="1:20" s="20" customFormat="1" x14ac:dyDescent="0.3">
      <c r="A33" s="18" t="s">
        <v>9</v>
      </c>
      <c r="B33" s="27" t="s">
        <v>40</v>
      </c>
      <c r="C33" s="19">
        <v>12</v>
      </c>
      <c r="D33" s="19"/>
      <c r="E33" s="60"/>
      <c r="F33" s="60">
        <v>16210000</v>
      </c>
      <c r="G33" s="60">
        <f>E33-F33</f>
        <v>-16210000</v>
      </c>
      <c r="I33" s="75"/>
      <c r="T33" s="26"/>
    </row>
    <row r="34" spans="1:20" s="17" customFormat="1" x14ac:dyDescent="0.3">
      <c r="A34" s="14">
        <v>5</v>
      </c>
      <c r="B34" s="15" t="s">
        <v>22</v>
      </c>
      <c r="C34" s="16" t="s">
        <v>23</v>
      </c>
      <c r="D34" s="16" t="s">
        <v>24</v>
      </c>
      <c r="E34" s="59"/>
      <c r="F34" s="59">
        <f t="shared" ref="F34:G34" si="5">SUM(F35:F35)</f>
        <v>3610000</v>
      </c>
      <c r="G34" s="59">
        <f t="shared" si="5"/>
        <v>-3610000</v>
      </c>
      <c r="I34" s="74"/>
      <c r="T34" s="25"/>
    </row>
    <row r="35" spans="1:20" s="20" customFormat="1" x14ac:dyDescent="0.3">
      <c r="A35" s="18" t="s">
        <v>9</v>
      </c>
      <c r="B35" s="27" t="s">
        <v>40</v>
      </c>
      <c r="C35" s="19">
        <v>12</v>
      </c>
      <c r="D35" s="19"/>
      <c r="E35" s="60"/>
      <c r="F35" s="60">
        <v>3610000</v>
      </c>
      <c r="G35" s="60">
        <f>E35-F35</f>
        <v>-3610000</v>
      </c>
      <c r="I35" s="75"/>
      <c r="T35" s="26"/>
    </row>
    <row r="36" spans="1:20" s="17" customFormat="1" x14ac:dyDescent="0.3">
      <c r="A36" s="14">
        <v>6</v>
      </c>
      <c r="B36" s="15" t="s">
        <v>25</v>
      </c>
      <c r="C36" s="16" t="s">
        <v>26</v>
      </c>
      <c r="D36" s="16" t="s">
        <v>27</v>
      </c>
      <c r="E36" s="59">
        <f>+E37</f>
        <v>0</v>
      </c>
      <c r="F36" s="59">
        <f t="shared" ref="F36:G36" si="6">SUM(F37:F37)</f>
        <v>5410000</v>
      </c>
      <c r="G36" s="59">
        <f t="shared" si="6"/>
        <v>-5410000</v>
      </c>
      <c r="I36" s="74"/>
      <c r="T36" s="25"/>
    </row>
    <row r="37" spans="1:20" s="20" customFormat="1" x14ac:dyDescent="0.3">
      <c r="A37" s="18" t="s">
        <v>9</v>
      </c>
      <c r="B37" s="27" t="s">
        <v>40</v>
      </c>
      <c r="C37" s="19">
        <v>12</v>
      </c>
      <c r="D37" s="19"/>
      <c r="E37" s="60"/>
      <c r="F37" s="60">
        <v>5410000</v>
      </c>
      <c r="G37" s="60">
        <f>E37-F37</f>
        <v>-5410000</v>
      </c>
      <c r="I37" s="75"/>
      <c r="T37" s="26"/>
    </row>
    <row r="38" spans="1:20" s="17" customFormat="1" x14ac:dyDescent="0.3">
      <c r="A38" s="14">
        <v>7</v>
      </c>
      <c r="B38" s="15" t="s">
        <v>28</v>
      </c>
      <c r="C38" s="16" t="s">
        <v>29</v>
      </c>
      <c r="D38" s="16" t="s">
        <v>30</v>
      </c>
      <c r="E38" s="59"/>
      <c r="F38" s="59">
        <f t="shared" ref="F38:G38" si="7">SUM(F39:F39)</f>
        <v>3610000</v>
      </c>
      <c r="G38" s="59">
        <f t="shared" si="7"/>
        <v>-3610000</v>
      </c>
      <c r="I38" s="74"/>
      <c r="T38" s="25"/>
    </row>
    <row r="39" spans="1:20" s="20" customFormat="1" x14ac:dyDescent="0.3">
      <c r="A39" s="18" t="s">
        <v>9</v>
      </c>
      <c r="B39" s="27" t="s">
        <v>40</v>
      </c>
      <c r="C39" s="19">
        <v>12</v>
      </c>
      <c r="D39" s="19"/>
      <c r="E39" s="60"/>
      <c r="F39" s="60">
        <v>3610000</v>
      </c>
      <c r="G39" s="60">
        <f>E39-F39</f>
        <v>-3610000</v>
      </c>
      <c r="I39" s="75"/>
      <c r="T39" s="26"/>
    </row>
    <row r="40" spans="1:20" s="17" customFormat="1" x14ac:dyDescent="0.3">
      <c r="A40" s="14">
        <v>8</v>
      </c>
      <c r="B40" s="15" t="s">
        <v>31</v>
      </c>
      <c r="C40" s="16" t="s">
        <v>32</v>
      </c>
      <c r="D40" s="16" t="s">
        <v>33</v>
      </c>
      <c r="E40" s="59"/>
      <c r="F40" s="59">
        <f t="shared" ref="F40:G40" si="8">SUM(F41:F41)</f>
        <v>6490000</v>
      </c>
      <c r="G40" s="59">
        <f t="shared" si="8"/>
        <v>-6490000</v>
      </c>
      <c r="I40" s="74"/>
      <c r="T40" s="25"/>
    </row>
    <row r="41" spans="1:20" s="20" customFormat="1" x14ac:dyDescent="0.3">
      <c r="A41" s="18" t="s">
        <v>9</v>
      </c>
      <c r="B41" s="27" t="s">
        <v>40</v>
      </c>
      <c r="C41" s="19">
        <v>12</v>
      </c>
      <c r="D41" s="19"/>
      <c r="E41" s="60"/>
      <c r="F41" s="60">
        <v>6490000</v>
      </c>
      <c r="G41" s="60">
        <f>E41-F41</f>
        <v>-6490000</v>
      </c>
      <c r="I41" s="75"/>
      <c r="T41" s="26"/>
    </row>
    <row r="42" spans="1:20" s="20" customFormat="1" x14ac:dyDescent="0.3">
      <c r="A42" s="18" t="s">
        <v>9</v>
      </c>
      <c r="B42" s="27" t="s">
        <v>41</v>
      </c>
      <c r="C42" s="19">
        <v>14</v>
      </c>
      <c r="D42" s="19"/>
      <c r="E42" s="60"/>
      <c r="F42" s="60"/>
      <c r="G42" s="60">
        <f>E42-F42</f>
        <v>0</v>
      </c>
      <c r="I42" s="75"/>
      <c r="T42" s="26"/>
    </row>
    <row r="43" spans="1:20" s="17" customFormat="1" x14ac:dyDescent="0.3">
      <c r="A43" s="14">
        <v>9</v>
      </c>
      <c r="B43" s="15" t="s">
        <v>34</v>
      </c>
      <c r="C43" s="16" t="s">
        <v>35</v>
      </c>
      <c r="D43" s="14"/>
      <c r="E43" s="59"/>
      <c r="F43" s="59" t="e">
        <f>#REF!+#REF!+#REF!+#REF!</f>
        <v>#REF!</v>
      </c>
      <c r="G43" s="59" t="e">
        <f>#REF!+#REF!+#REF!+#REF!</f>
        <v>#REF!</v>
      </c>
      <c r="I43" s="76"/>
      <c r="J43" s="28"/>
      <c r="K43" s="28"/>
      <c r="T43" s="25"/>
    </row>
    <row r="44" spans="1:20" s="17" customFormat="1" x14ac:dyDescent="0.3">
      <c r="A44" s="14">
        <v>10</v>
      </c>
      <c r="B44" s="15" t="s">
        <v>36</v>
      </c>
      <c r="C44" s="16" t="s">
        <v>37</v>
      </c>
      <c r="D44" s="16" t="s">
        <v>38</v>
      </c>
      <c r="E44" s="59">
        <f>+E46</f>
        <v>0</v>
      </c>
      <c r="F44" s="59">
        <f>SUM(F45:F45)</f>
        <v>3610000</v>
      </c>
      <c r="G44" s="59">
        <f>SUM(G45:G45)</f>
        <v>-3610000</v>
      </c>
      <c r="I44" s="74"/>
      <c r="T44" s="25"/>
    </row>
    <row r="45" spans="1:20" s="20" customFormat="1" x14ac:dyDescent="0.3">
      <c r="A45" s="18" t="s">
        <v>9</v>
      </c>
      <c r="B45" s="27" t="s">
        <v>40</v>
      </c>
      <c r="C45" s="19">
        <v>12</v>
      </c>
      <c r="D45" s="19"/>
      <c r="E45" s="60"/>
      <c r="F45" s="60">
        <v>3610000</v>
      </c>
      <c r="G45" s="60">
        <f>E45-F45</f>
        <v>-3610000</v>
      </c>
      <c r="I45" s="75"/>
      <c r="T45" s="26"/>
    </row>
    <row r="46" spans="1:20" s="20" customFormat="1" x14ac:dyDescent="0.3">
      <c r="A46" s="18"/>
      <c r="B46" s="27" t="s">
        <v>58</v>
      </c>
      <c r="C46" s="19">
        <v>12</v>
      </c>
      <c r="D46" s="19"/>
      <c r="E46" s="60"/>
      <c r="F46" s="60">
        <v>3610000</v>
      </c>
      <c r="G46" s="60">
        <f>E46-F46</f>
        <v>-3610000</v>
      </c>
      <c r="I46" s="75"/>
      <c r="T46" s="26"/>
    </row>
    <row r="47" spans="1:20" x14ac:dyDescent="0.3">
      <c r="B47" s="21"/>
    </row>
  </sheetData>
  <mergeCells count="10">
    <mergeCell ref="A9:A10"/>
    <mergeCell ref="B9:B10"/>
    <mergeCell ref="C9:D9"/>
    <mergeCell ref="E9:G10"/>
    <mergeCell ref="A1:E1"/>
    <mergeCell ref="A3:D3"/>
    <mergeCell ref="A4:B4"/>
    <mergeCell ref="A5:G5"/>
    <mergeCell ref="A6:G6"/>
    <mergeCell ref="B8:C8"/>
  </mergeCells>
  <pageMargins left="0.45" right="0.2" top="0.25" bottom="0" header="0.3" footer="0.3"/>
  <pageSetup paperSize="9" scale="9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3" sqref="B3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Sốt XH</vt:lpstr>
      <vt:lpstr>Sheet2</vt:lpstr>
      <vt:lpstr>'Sốt XH'!Print_Titles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2024-09-04T02:32:04Z</cp:lastPrinted>
  <dcterms:created xsi:type="dcterms:W3CDTF">2022-12-08T10:04:22Z</dcterms:created>
  <dcterms:modified xsi:type="dcterms:W3CDTF">2024-09-04T09:39:22Z</dcterms:modified>
</cp:coreProperties>
</file>