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Ế TOÁN VẠN PHÚC\CÔNG KHAI NS\CÔNG KHAI 2025\CÔNG KHAI TÌNH HÌNH THỰC HIỆN DT\CÔNG KHAI QĐ BỔ SUNG DT\Công khai bổ sung DT NSNN năm 2025\"/>
    </mc:Choice>
  </mc:AlternateContent>
  <bookViews>
    <workbookView xWindow="0" yWindow="0" windowWidth="28800" windowHeight="11535"/>
  </bookViews>
  <sheets>
    <sheet name="Biểu " sheetId="6" r:id="rId1"/>
    <sheet name="Sheet2" sheetId="2" r:id="rId2"/>
  </sheets>
  <definedNames>
    <definedName name="_xlnm.Print_Titles" localSheetId="0">'Biểu 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6" l="1"/>
  <c r="E22" i="6"/>
  <c r="E18" i="6" l="1"/>
  <c r="E34" i="6" l="1"/>
  <c r="E24" i="6"/>
  <c r="E28" i="6" l="1"/>
  <c r="G45" i="6"/>
  <c r="G44" i="6"/>
  <c r="G43" i="6" s="1"/>
  <c r="F43" i="6"/>
  <c r="E43" i="6"/>
  <c r="G40" i="6"/>
  <c r="F40" i="6"/>
  <c r="G39" i="6"/>
  <c r="G38" i="6" s="1"/>
  <c r="F38" i="6"/>
  <c r="G37" i="6"/>
  <c r="G36" i="6" s="1"/>
  <c r="F36" i="6"/>
  <c r="G35" i="6"/>
  <c r="G34" i="6" s="1"/>
  <c r="F34" i="6"/>
  <c r="G33" i="6"/>
  <c r="G32" i="6" s="1"/>
  <c r="F32" i="6"/>
  <c r="G31" i="6"/>
  <c r="G30" i="6" s="1"/>
  <c r="F30" i="6"/>
  <c r="F29" i="6"/>
  <c r="G29" i="6" s="1"/>
  <c r="G28" i="6" s="1"/>
  <c r="G27" i="6"/>
  <c r="G26" i="6" s="1"/>
  <c r="F26" i="6"/>
  <c r="G25" i="6"/>
  <c r="G24" i="6" s="1"/>
  <c r="F24" i="6"/>
  <c r="G20" i="6"/>
  <c r="G18" i="6" s="1"/>
  <c r="F20" i="6"/>
  <c r="F18" i="6" s="1"/>
  <c r="C17" i="6"/>
  <c r="E12" i="6"/>
  <c r="E11" i="6" s="1"/>
  <c r="C12" i="6"/>
  <c r="C11" i="6" l="1"/>
  <c r="G21" i="6"/>
  <c r="F28" i="6"/>
  <c r="F21" i="6" s="1"/>
</calcChain>
</file>

<file path=xl/sharedStrings.xml><?xml version="1.0" encoding="utf-8"?>
<sst xmlns="http://schemas.openxmlformats.org/spreadsheetml/2006/main" count="91" uniqueCount="63">
  <si>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</si>
  <si>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</si>
  <si>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</si>
  <si>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</si>
  <si>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</si>
  <si>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</si>
  <si>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</si>
  <si>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</si>
  <si>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</si>
  <si>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</si>
  <si>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</si>
  <si>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</si>
  <si>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</si>
  <si>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</si>
  <si>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</si>
  <si>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</si>
  <si>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</si>
  <si>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</si>
  <si>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</si>
  <si>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</si>
  <si>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</si>
  <si>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</si>
  <si>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</si>
  <si>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</si>
  <si>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</si>
  <si>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</si>
  <si>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</si>
  <si>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</si>
  <si>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</si>
  <si>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</si>
  <si>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</si>
  <si>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</si>
  <si>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</si>
  <si>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</si>
  <si>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</si>
  <si>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</si>
  <si>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</si>
  <si>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</si>
  <si>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</si>
  <si>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</si>
  <si>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</si>
  <si>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</si>
  <si>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</si>
  <si>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</si>
  <si>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</si>
  <si>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</si>
  <si>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</si>
  <si>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</si>
  <si>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</si>
  <si>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</si>
  <si>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</si>
  <si>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</si>
  <si>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</si>
  <si>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</si>
  <si>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</si>
  <si>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</si>
  <si>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</si>
  <si>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</si>
  <si>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</si>
  <si>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</si>
  <si>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2025
PHẦN BỔ SUNG, ĐIỀU CHỈNH CÁC NHIỆM VỤ CHI NGÂN SÁCH</t>
  </si>
  <si>
    <t>Kinh phí giao tự chủ</t>
  </si>
  <si>
    <t>(Kèm theo Thông báo số         /TB-UBND ngày 05/4/2025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</si>
</sst>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tabSelected="1" zoomScale="80" zoomScaleNormal="80" workbookViewId="0">
      <selection activeCell="A6" sqref="A6:G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62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2.7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1353256000</v>
      </c>
      <c r="F18" s="57" t="e">
        <f>SUM(F20:F23)</f>
        <v>#REF!</v>
      </c>
      <c r="G18" s="57" t="e">
        <f>SUM(G20:G23)</f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/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/>
      <c r="F21" s="32" t="e">
        <f>F25+F27+F28+F31+F33+F35+F37+F39+#REF!+#REF!+#REF!+#REF!+F44</f>
        <v>#REF!</v>
      </c>
      <c r="G21" s="32" t="e">
        <f>G25+G27+G28+G31+G33+G35+G37+G39+#REF!+#REF!+#REF!+#REF!+G44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>
        <f>+E24+E42</f>
        <v>1353256000</v>
      </c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76908000</v>
      </c>
      <c r="F24" s="59">
        <f t="shared" ref="F24" si="0">SUM(F25:F25)</f>
        <v>12630000</v>
      </c>
      <c r="G24" s="59">
        <f>SUM(G25:G25)</f>
        <v>64278000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>
        <v>76908000</v>
      </c>
      <c r="F25" s="60">
        <v>12630000</v>
      </c>
      <c r="G25" s="60">
        <f>E25-F25</f>
        <v>64278000</v>
      </c>
      <c r="I25" s="75"/>
      <c r="T25" s="26"/>
    </row>
    <row r="26" spans="1:20" s="17" customFormat="1" x14ac:dyDescent="0.3">
      <c r="A26" s="14">
        <v>2</v>
      </c>
      <c r="B26" s="15" t="s">
        <v>14</v>
      </c>
      <c r="C26" s="16" t="s">
        <v>15</v>
      </c>
      <c r="D26" s="16" t="s">
        <v>16</v>
      </c>
      <c r="E26" s="59"/>
      <c r="F26" s="59">
        <f t="shared" ref="F26" si="1">SUM(F27:F27)</f>
        <v>9020000</v>
      </c>
      <c r="G26" s="59">
        <f>SUM(G27:G27)</f>
        <v>-9020000</v>
      </c>
      <c r="I26" s="74"/>
      <c r="T26" s="25"/>
    </row>
    <row r="27" spans="1:20" s="20" customFormat="1" x14ac:dyDescent="0.3">
      <c r="A27" s="18" t="s">
        <v>9</v>
      </c>
      <c r="B27" s="27" t="s">
        <v>40</v>
      </c>
      <c r="C27" s="19">
        <v>12</v>
      </c>
      <c r="D27" s="19"/>
      <c r="E27" s="60"/>
      <c r="F27" s="60">
        <v>9020000</v>
      </c>
      <c r="G27" s="60">
        <f>E27-F27</f>
        <v>-9020000</v>
      </c>
      <c r="I27" s="75"/>
      <c r="T27" s="26"/>
    </row>
    <row r="28" spans="1:20" s="17" customFormat="1" x14ac:dyDescent="0.3">
      <c r="A28" s="14">
        <v>3</v>
      </c>
      <c r="B28" s="15" t="s">
        <v>17</v>
      </c>
      <c r="C28" s="16" t="s">
        <v>18</v>
      </c>
      <c r="D28" s="14">
        <v>139</v>
      </c>
      <c r="E28" s="59">
        <f>+E29</f>
        <v>0</v>
      </c>
      <c r="F28" s="59">
        <f t="shared" ref="F28:G28" si="2">SUM(F29:F29)</f>
        <v>0</v>
      </c>
      <c r="G28" s="59">
        <f t="shared" si="2"/>
        <v>0</v>
      </c>
      <c r="I28" s="74"/>
      <c r="T28" s="25"/>
    </row>
    <row r="29" spans="1:20" s="20" customFormat="1" x14ac:dyDescent="0.3">
      <c r="A29" s="18" t="s">
        <v>9</v>
      </c>
      <c r="B29" s="27" t="s">
        <v>40</v>
      </c>
      <c r="C29" s="19">
        <v>12</v>
      </c>
      <c r="D29" s="19"/>
      <c r="E29" s="60"/>
      <c r="F29" s="60">
        <f>E29*0.1</f>
        <v>0</v>
      </c>
      <c r="G29" s="60">
        <f>E29-F29</f>
        <v>0</v>
      </c>
      <c r="I29" s="75"/>
      <c r="T29" s="26"/>
    </row>
    <row r="30" spans="1:20" s="17" customFormat="1" x14ac:dyDescent="0.3">
      <c r="A30" s="14">
        <v>4</v>
      </c>
      <c r="B30" s="15" t="s">
        <v>19</v>
      </c>
      <c r="C30" s="16" t="s">
        <v>20</v>
      </c>
      <c r="D30" s="16" t="s">
        <v>21</v>
      </c>
      <c r="E30" s="59"/>
      <c r="F30" s="59">
        <f t="shared" ref="F30:G30" si="3">SUM(F31:F31)</f>
        <v>16210000</v>
      </c>
      <c r="G30" s="59">
        <f t="shared" si="3"/>
        <v>-16210000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v>16210000</v>
      </c>
      <c r="G31" s="60">
        <f>E31-F31</f>
        <v>-16210000</v>
      </c>
      <c r="I31" s="75"/>
      <c r="T31" s="26"/>
    </row>
    <row r="32" spans="1:20" s="17" customFormat="1" x14ac:dyDescent="0.3">
      <c r="A32" s="14">
        <v>5</v>
      </c>
      <c r="B32" s="15" t="s">
        <v>22</v>
      </c>
      <c r="C32" s="16" t="s">
        <v>23</v>
      </c>
      <c r="D32" s="16" t="s">
        <v>24</v>
      </c>
      <c r="E32" s="59"/>
      <c r="F32" s="59">
        <f t="shared" ref="F32:G32" si="4">SUM(F33:F33)</f>
        <v>3610000</v>
      </c>
      <c r="G32" s="59">
        <f t="shared" si="4"/>
        <v>-3610000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3610000</v>
      </c>
      <c r="G33" s="60">
        <f>E33-F33</f>
        <v>-3610000</v>
      </c>
      <c r="I33" s="75"/>
      <c r="T33" s="26"/>
    </row>
    <row r="34" spans="1:20" s="17" customFormat="1" x14ac:dyDescent="0.3">
      <c r="A34" s="14">
        <v>6</v>
      </c>
      <c r="B34" s="15" t="s">
        <v>25</v>
      </c>
      <c r="C34" s="16" t="s">
        <v>26</v>
      </c>
      <c r="D34" s="16" t="s">
        <v>27</v>
      </c>
      <c r="E34" s="59">
        <f>+E35</f>
        <v>0</v>
      </c>
      <c r="F34" s="59">
        <f t="shared" ref="F34:G34" si="5">SUM(F35:F35)</f>
        <v>5410000</v>
      </c>
      <c r="G34" s="59">
        <f t="shared" si="5"/>
        <v>-5410000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5410000</v>
      </c>
      <c r="G35" s="60">
        <f>E35-F35</f>
        <v>-5410000</v>
      </c>
      <c r="I35" s="75"/>
      <c r="T35" s="26"/>
    </row>
    <row r="36" spans="1:20" s="17" customFormat="1" x14ac:dyDescent="0.3">
      <c r="A36" s="14">
        <v>7</v>
      </c>
      <c r="B36" s="15" t="s">
        <v>28</v>
      </c>
      <c r="C36" s="16" t="s">
        <v>29</v>
      </c>
      <c r="D36" s="16" t="s">
        <v>30</v>
      </c>
      <c r="E36" s="59"/>
      <c r="F36" s="59">
        <f t="shared" ref="F36:G36" si="6">SUM(F37:F37)</f>
        <v>3610000</v>
      </c>
      <c r="G36" s="59">
        <f t="shared" si="6"/>
        <v>-3610000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3610000</v>
      </c>
      <c r="G37" s="60">
        <f>E37-F37</f>
        <v>-3610000</v>
      </c>
      <c r="I37" s="75"/>
      <c r="T37" s="26"/>
    </row>
    <row r="38" spans="1:20" s="17" customFormat="1" x14ac:dyDescent="0.3">
      <c r="A38" s="14">
        <v>8</v>
      </c>
      <c r="B38" s="15" t="s">
        <v>31</v>
      </c>
      <c r="C38" s="16" t="s">
        <v>32</v>
      </c>
      <c r="D38" s="16" t="s">
        <v>33</v>
      </c>
      <c r="E38" s="59"/>
      <c r="F38" s="59">
        <f t="shared" ref="F38:G38" si="7">SUM(F39:F39)</f>
        <v>6490000</v>
      </c>
      <c r="G38" s="59">
        <f t="shared" si="7"/>
        <v>-6490000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/>
      <c r="F39" s="60">
        <v>6490000</v>
      </c>
      <c r="G39" s="60">
        <f>E39-F39</f>
        <v>-6490000</v>
      </c>
      <c r="I39" s="75"/>
      <c r="T39" s="26"/>
    </row>
    <row r="40" spans="1:20" s="17" customFormat="1" x14ac:dyDescent="0.3">
      <c r="A40" s="14">
        <v>9</v>
      </c>
      <c r="B40" s="15" t="s">
        <v>34</v>
      </c>
      <c r="C40" s="16" t="s">
        <v>35</v>
      </c>
      <c r="D40" s="14"/>
      <c r="E40" s="59"/>
      <c r="F40" s="59" t="e">
        <f>#REF!+#REF!+#REF!+#REF!</f>
        <v>#REF!</v>
      </c>
      <c r="G40" s="59" t="e">
        <f>#REF!+#REF!+#REF!+#REF!</f>
        <v>#REF!</v>
      </c>
      <c r="I40" s="76"/>
      <c r="J40" s="28"/>
      <c r="K40" s="28"/>
      <c r="T40" s="25"/>
    </row>
    <row r="41" spans="1:20" s="17" customFormat="1" x14ac:dyDescent="0.3">
      <c r="A41" s="14"/>
      <c r="B41" s="27" t="s">
        <v>61</v>
      </c>
      <c r="C41" s="16"/>
      <c r="D41" s="14"/>
      <c r="E41" s="59"/>
      <c r="F41" s="59"/>
      <c r="G41" s="59"/>
      <c r="I41" s="76"/>
      <c r="J41" s="28"/>
      <c r="K41" s="28"/>
      <c r="T41" s="25"/>
    </row>
    <row r="42" spans="1:20" s="17" customFormat="1" x14ac:dyDescent="0.3">
      <c r="A42" s="14"/>
      <c r="B42" s="27" t="s">
        <v>40</v>
      </c>
      <c r="C42" s="16"/>
      <c r="D42" s="14"/>
      <c r="E42" s="59">
        <f>769153000+507195000</f>
        <v>1276348000</v>
      </c>
      <c r="F42" s="59"/>
      <c r="G42" s="59"/>
      <c r="I42" s="76"/>
      <c r="J42" s="28"/>
      <c r="K42" s="28"/>
      <c r="T42" s="25"/>
    </row>
    <row r="43" spans="1:20" s="17" customFormat="1" x14ac:dyDescent="0.3">
      <c r="A43" s="14">
        <v>10</v>
      </c>
      <c r="B43" s="15" t="s">
        <v>36</v>
      </c>
      <c r="C43" s="16" t="s">
        <v>37</v>
      </c>
      <c r="D43" s="16" t="s">
        <v>38</v>
      </c>
      <c r="E43" s="59">
        <f>+E45</f>
        <v>0</v>
      </c>
      <c r="F43" s="59">
        <f>SUM(F44:F44)</f>
        <v>3610000</v>
      </c>
      <c r="G43" s="59">
        <f>SUM(G44:G44)</f>
        <v>-3610000</v>
      </c>
      <c r="I43" s="74"/>
      <c r="T43" s="25"/>
    </row>
    <row r="44" spans="1:20" s="20" customFormat="1" x14ac:dyDescent="0.3">
      <c r="A44" s="18" t="s">
        <v>9</v>
      </c>
      <c r="B44" s="27" t="s">
        <v>40</v>
      </c>
      <c r="C44" s="19">
        <v>12</v>
      </c>
      <c r="D44" s="19"/>
      <c r="E44" s="60"/>
      <c r="F44" s="60">
        <v>3610000</v>
      </c>
      <c r="G44" s="60">
        <f>E44-F44</f>
        <v>-3610000</v>
      </c>
      <c r="I44" s="75"/>
      <c r="T44" s="26"/>
    </row>
    <row r="45" spans="1:20" s="20" customFormat="1" x14ac:dyDescent="0.3">
      <c r="A45" s="18"/>
      <c r="B45" s="27" t="s">
        <v>58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x14ac:dyDescent="0.3">
      <c r="B46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</vt:lpstr>
      <vt:lpstr>Sheet2</vt:lpstr>
      <vt:lpstr>'Biểu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2025-04-04T11:50:34Z</cp:lastPrinted>
  <dcterms:created xsi:type="dcterms:W3CDTF">2022-12-08T10:04:22Z</dcterms:created>
  <dcterms:modified xsi:type="dcterms:W3CDTF">2025-04-04T11:53:54Z</dcterms:modified>
</cp:coreProperties>
</file>